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G51" i="1" l="1"/>
  <c r="G49" i="1"/>
  <c r="G48" i="1"/>
  <c r="G47" i="1"/>
  <c r="G45" i="1"/>
  <c r="G44" i="1"/>
  <c r="G43" i="1"/>
  <c r="G41" i="1"/>
  <c r="G40" i="1"/>
  <c r="G39" i="1"/>
  <c r="G38" i="1"/>
  <c r="G33" i="1"/>
  <c r="G18" i="1"/>
  <c r="E50" i="1"/>
  <c r="E52" i="1" s="1"/>
  <c r="E10" i="1"/>
  <c r="E11" i="1" s="1"/>
  <c r="G50" i="1" l="1"/>
  <c r="G52" i="1" s="1"/>
</calcChain>
</file>

<file path=xl/sharedStrings.xml><?xml version="1.0" encoding="utf-8"?>
<sst xmlns="http://schemas.openxmlformats.org/spreadsheetml/2006/main" count="73" uniqueCount="69">
  <si>
    <t>Перечень</t>
  </si>
  <si>
    <t>№№ п/п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</si>
  <si>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</si>
  <si>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</si>
  <si>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</si>
  <si>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</si>
  <si>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</si>
  <si>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</si>
  <si>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</si>
  <si>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</si>
  <si>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</si>
  <si>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</si>
  <si>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</si>
  <si>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</si>
  <si>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</si>
  <si>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</si>
  <si>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</si>
  <si>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</si>
  <si>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</si>
  <si>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</si>
  <si>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</si>
  <si>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</si>
  <si>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</si>
  <si>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</si>
  <si>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</si>
  <si>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</si>
  <si>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</si>
  <si>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</si>
  <si>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</si>
  <si>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</si>
  <si>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</si>
  <si>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</si>
  <si>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</si>
  <si>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</si>
  <si>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</si>
  <si>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</si>
  <si>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</si>
  <si>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</si>
  <si>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</si>
  <si>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</si>
  <si>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</si>
  <si>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</si>
  <si>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</si>
  <si>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</si>
  <si>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</si>
  <si>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</si>
  <si>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</si>
  <si>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</si>
  <si>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</si>
  <si>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</si>
  <si>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</si>
  <si>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</si>
  <si>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</si>
  <si>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</si>
  <si>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</si>
  <si>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</si>
  <si>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</si>
  <si>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Годовая плата с 01 июля 2018г. по 30 июня 2019г.  (руб)</t>
  </si>
  <si>
    <t>Годовая плата с 17 мая 2017г. по 30 июня 2018г.  (руб)</t>
  </si>
  <si>
    <t>Размер платы на 1м2 общей площади(руб./м-ц) с 17 мая 2017г. по 30 июня 2018г.  (руб)</t>
  </si>
  <si>
    <t>Размер платы на 1м2 общей площади(руб./м-ц) с 01 июля 2018г. по 30 июня 2019г.</t>
  </si>
  <si>
    <t>Обязательных работ и услуг по содержанию и ремонту общего имущества собственников помещений в многоквартирных домах по адресу: город  Бор, м-н Боталово-4, ул. Металлургов, д. 43, являющегося объектом конкурса</t>
  </si>
  <si>
    <t>Утверждаю:</t>
  </si>
  <si>
    <t>Зам.главы администрации  по ЖКХ,</t>
  </si>
  <si>
    <t xml:space="preserve">начальник Управления ЖКХ </t>
  </si>
  <si>
    <t>городского округа г.Бор</t>
  </si>
  <si>
    <t>_______________ А.Г. Ворошилов</t>
  </si>
  <si>
    <t xml:space="preserve">                                                                               Приложение №2</t>
  </si>
  <si>
    <t>S=1676,1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</si>
</sst>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Alignment="1"/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/>
    <xf numFmtId="2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workbookViewId="0">
      <selection activeCell="I54" sqref="I54"/>
    </sheetView>
  </sheetViews>
  <sheetFormatPr defaultRowHeight="13.2" x14ac:dyDescent="0.25"/>
  <cols>
    <col min="1" max="1" width="3.6640625" customWidth="1"/>
    <col min="2" max="2" width="43.5546875" customWidth="1"/>
    <col min="3" max="3" width="15.88671875" customWidth="1"/>
    <col min="4" max="7" width="12.21875" style="20" customWidth="1"/>
  </cols>
  <sheetData>
    <row r="1" spans="1:7" x14ac:dyDescent="0.25">
      <c r="A1" s="1"/>
      <c r="B1" s="1"/>
      <c r="C1" s="1"/>
      <c r="D1" s="47" t="s">
        <v>67</v>
      </c>
      <c r="E1" s="18"/>
      <c r="F1" s="18"/>
      <c r="G1" s="18"/>
    </row>
    <row r="2" spans="1:7" x14ac:dyDescent="0.25">
      <c r="A2" s="17" t="s">
        <v>62</v>
      </c>
      <c r="B2" s="17"/>
      <c r="C2" s="17"/>
      <c r="D2" s="17"/>
      <c r="E2" s="17"/>
      <c r="F2" s="17"/>
      <c r="G2" s="18"/>
    </row>
    <row r="3" spans="1:7" x14ac:dyDescent="0.25">
      <c r="A3" s="9"/>
      <c r="B3" s="9"/>
      <c r="C3" s="16" t="s">
        <v>63</v>
      </c>
      <c r="D3" s="16"/>
      <c r="E3" s="16"/>
      <c r="F3" s="16"/>
      <c r="G3" s="18"/>
    </row>
    <row r="4" spans="1:7" x14ac:dyDescent="0.25">
      <c r="A4" s="9"/>
      <c r="B4" s="9"/>
      <c r="C4" s="16" t="s">
        <v>64</v>
      </c>
      <c r="D4" s="16"/>
      <c r="E4" s="16"/>
      <c r="F4" s="16"/>
      <c r="G4" s="18"/>
    </row>
    <row r="5" spans="1:7" x14ac:dyDescent="0.25">
      <c r="A5" s="9"/>
      <c r="B5" s="9"/>
      <c r="C5" s="16" t="s">
        <v>65</v>
      </c>
      <c r="D5" s="16"/>
      <c r="E5" s="16"/>
      <c r="F5" s="16"/>
      <c r="G5" s="18"/>
    </row>
    <row r="6" spans="1:7" x14ac:dyDescent="0.25">
      <c r="A6" s="9"/>
      <c r="B6" s="9"/>
      <c r="C6" s="11"/>
      <c r="D6" s="11"/>
      <c r="E6" s="16" t="s">
        <v>66</v>
      </c>
      <c r="F6" s="18"/>
      <c r="G6" s="18"/>
    </row>
    <row r="7" spans="1:7" x14ac:dyDescent="0.25">
      <c r="A7" s="3"/>
      <c r="B7" s="3"/>
      <c r="C7" s="2"/>
      <c r="D7" s="21"/>
      <c r="E7" s="21"/>
    </row>
    <row r="8" spans="1:7" x14ac:dyDescent="0.25">
      <c r="A8" s="4"/>
      <c r="B8" s="4"/>
      <c r="C8" s="12"/>
      <c r="D8" s="12"/>
      <c r="E8" s="12"/>
    </row>
    <row r="9" spans="1:7" x14ac:dyDescent="0.25">
      <c r="A9" s="5"/>
      <c r="B9" s="5"/>
      <c r="C9" s="5"/>
      <c r="D9" s="22"/>
    </row>
    <row r="10" spans="1:7" ht="12.75" hidden="1" customHeight="1" x14ac:dyDescent="0.25">
      <c r="A10" s="15"/>
      <c r="B10" s="15"/>
      <c r="C10" s="15"/>
      <c r="D10" s="15"/>
      <c r="E10" s="23" t="e">
        <f>#REF!-#REF!</f>
        <v>#REF!</v>
      </c>
    </row>
    <row r="11" spans="1:7" hidden="1" x14ac:dyDescent="0.25">
      <c r="E11" s="24" t="e">
        <f>#REF!/E10</f>
        <v>#REF!</v>
      </c>
    </row>
    <row r="12" spans="1:7" ht="15.6" x14ac:dyDescent="0.25">
      <c r="A12" s="6"/>
      <c r="B12" s="13" t="s">
        <v>0</v>
      </c>
      <c r="C12" s="13"/>
      <c r="D12" s="13"/>
    </row>
    <row r="13" spans="1:7" ht="47.25" customHeight="1" x14ac:dyDescent="0.25">
      <c r="A13" s="6"/>
      <c r="B13" s="14" t="s">
        <v>61</v>
      </c>
      <c r="C13" s="14"/>
      <c r="D13" s="14"/>
    </row>
    <row r="14" spans="1:7" ht="18" customHeight="1" x14ac:dyDescent="0.25">
      <c r="A14" s="6"/>
      <c r="B14" s="10"/>
      <c r="C14" s="10"/>
      <c r="D14" s="10"/>
    </row>
    <row r="15" spans="1:7" ht="18" customHeight="1" x14ac:dyDescent="0.25">
      <c r="A15" s="8"/>
      <c r="B15" s="7"/>
      <c r="C15" s="7"/>
      <c r="D15" s="25"/>
      <c r="E15" s="19"/>
      <c r="F15" s="19"/>
      <c r="G15" s="45" t="s">
        <v>68</v>
      </c>
    </row>
    <row r="16" spans="1:7" s="31" customFormat="1" ht="72" customHeight="1" x14ac:dyDescent="0.25">
      <c r="A16" s="26" t="s">
        <v>1</v>
      </c>
      <c r="B16" s="26" t="s">
        <v>2</v>
      </c>
      <c r="C16" s="26" t="s">
        <v>3</v>
      </c>
      <c r="D16" s="26" t="s">
        <v>58</v>
      </c>
      <c r="E16" s="26" t="s">
        <v>59</v>
      </c>
      <c r="F16" s="26" t="s">
        <v>57</v>
      </c>
      <c r="G16" s="26" t="s">
        <v>60</v>
      </c>
    </row>
    <row r="17" spans="1:7" s="31" customFormat="1" ht="12" x14ac:dyDescent="0.25">
      <c r="A17" s="26">
        <v>1</v>
      </c>
      <c r="B17" s="26">
        <v>2</v>
      </c>
      <c r="C17" s="26">
        <v>3</v>
      </c>
      <c r="D17" s="26">
        <v>4</v>
      </c>
      <c r="E17" s="32">
        <v>5</v>
      </c>
      <c r="F17" s="33">
        <v>6</v>
      </c>
      <c r="G17" s="32">
        <v>7</v>
      </c>
    </row>
    <row r="18" spans="1:7" s="31" customFormat="1" ht="12" x14ac:dyDescent="0.25">
      <c r="A18" s="34">
        <v>1</v>
      </c>
      <c r="B18" s="35" t="s">
        <v>4</v>
      </c>
      <c r="C18" s="36"/>
      <c r="D18" s="33"/>
      <c r="E18" s="37">
        <v>4.96</v>
      </c>
      <c r="F18" s="33"/>
      <c r="G18" s="37">
        <f>E18*1.053</f>
        <v>5.22288</v>
      </c>
    </row>
    <row r="19" spans="1:7" s="31" customFormat="1" ht="12" x14ac:dyDescent="0.25">
      <c r="A19" s="33"/>
      <c r="B19" s="27" t="s">
        <v>5</v>
      </c>
      <c r="C19" s="36"/>
      <c r="D19" s="33"/>
      <c r="E19" s="33"/>
      <c r="F19" s="33"/>
      <c r="G19" s="37"/>
    </row>
    <row r="20" spans="1:7" s="31" customFormat="1" ht="12" x14ac:dyDescent="0.25">
      <c r="A20" s="33"/>
      <c r="B20" s="36" t="s">
        <v>6</v>
      </c>
      <c r="C20" s="26"/>
      <c r="D20" s="26"/>
      <c r="E20" s="33"/>
      <c r="F20" s="33"/>
      <c r="G20" s="37"/>
    </row>
    <row r="21" spans="1:7" s="31" customFormat="1" ht="12" x14ac:dyDescent="0.25">
      <c r="A21" s="38"/>
      <c r="B21" s="28" t="s">
        <v>39</v>
      </c>
      <c r="C21" s="26" t="s">
        <v>8</v>
      </c>
      <c r="D21" s="26"/>
      <c r="E21" s="38"/>
      <c r="F21" s="33"/>
      <c r="G21" s="37"/>
    </row>
    <row r="22" spans="1:7" s="31" customFormat="1" ht="12" x14ac:dyDescent="0.25">
      <c r="A22" s="39"/>
      <c r="B22" s="40" t="s">
        <v>9</v>
      </c>
      <c r="C22" s="39" t="s">
        <v>10</v>
      </c>
      <c r="D22" s="39"/>
      <c r="E22" s="39"/>
      <c r="F22" s="33"/>
      <c r="G22" s="37"/>
    </row>
    <row r="23" spans="1:7" s="31" customFormat="1" ht="12" x14ac:dyDescent="0.25">
      <c r="A23" s="39"/>
      <c r="B23" s="40" t="s">
        <v>11</v>
      </c>
      <c r="C23" s="39" t="s">
        <v>12</v>
      </c>
      <c r="D23" s="39"/>
      <c r="E23" s="39"/>
      <c r="F23" s="33"/>
      <c r="G23" s="37"/>
    </row>
    <row r="24" spans="1:7" s="31" customFormat="1" ht="12" x14ac:dyDescent="0.25">
      <c r="A24" s="39"/>
      <c r="B24" s="40" t="s">
        <v>13</v>
      </c>
      <c r="C24" s="39" t="s">
        <v>50</v>
      </c>
      <c r="D24" s="39"/>
      <c r="E24" s="39"/>
      <c r="F24" s="33"/>
      <c r="G24" s="37"/>
    </row>
    <row r="25" spans="1:7" s="31" customFormat="1" ht="12" x14ac:dyDescent="0.25">
      <c r="A25" s="39"/>
      <c r="B25" s="29" t="s">
        <v>14</v>
      </c>
      <c r="C25" s="39"/>
      <c r="D25" s="39"/>
      <c r="E25" s="39"/>
      <c r="F25" s="33"/>
      <c r="G25" s="37"/>
    </row>
    <row r="26" spans="1:7" s="31" customFormat="1" ht="12" x14ac:dyDescent="0.25">
      <c r="A26" s="39"/>
      <c r="B26" s="40" t="s">
        <v>40</v>
      </c>
      <c r="C26" s="39"/>
      <c r="D26" s="39"/>
      <c r="E26" s="39"/>
      <c r="F26" s="33"/>
      <c r="G26" s="37"/>
    </row>
    <row r="27" spans="1:7" s="31" customFormat="1" ht="12" x14ac:dyDescent="0.25">
      <c r="A27" s="39"/>
      <c r="B27" s="40" t="s">
        <v>41</v>
      </c>
      <c r="C27" s="39" t="s">
        <v>29</v>
      </c>
      <c r="D27" s="39"/>
      <c r="E27" s="39"/>
      <c r="F27" s="33"/>
      <c r="G27" s="37"/>
    </row>
    <row r="28" spans="1:7" s="31" customFormat="1" ht="24" x14ac:dyDescent="0.25">
      <c r="A28" s="39"/>
      <c r="B28" s="40" t="s">
        <v>42</v>
      </c>
      <c r="C28" s="39" t="s">
        <v>30</v>
      </c>
      <c r="D28" s="39"/>
      <c r="E28" s="39"/>
      <c r="F28" s="33"/>
      <c r="G28" s="37"/>
    </row>
    <row r="29" spans="1:7" s="31" customFormat="1" ht="24" x14ac:dyDescent="0.25">
      <c r="A29" s="39"/>
      <c r="B29" s="40" t="s">
        <v>43</v>
      </c>
      <c r="C29" s="39" t="s">
        <v>31</v>
      </c>
      <c r="D29" s="39"/>
      <c r="E29" s="39"/>
      <c r="F29" s="33"/>
      <c r="G29" s="37"/>
    </row>
    <row r="30" spans="1:7" s="31" customFormat="1" ht="24" x14ac:dyDescent="0.25">
      <c r="A30" s="39"/>
      <c r="B30" s="40" t="s">
        <v>44</v>
      </c>
      <c r="C30" s="39" t="s">
        <v>32</v>
      </c>
      <c r="D30" s="39"/>
      <c r="E30" s="39"/>
      <c r="F30" s="33"/>
      <c r="G30" s="37"/>
    </row>
    <row r="31" spans="1:7" s="31" customFormat="1" ht="12" x14ac:dyDescent="0.25">
      <c r="A31" s="39"/>
      <c r="B31" s="30" t="s">
        <v>15</v>
      </c>
      <c r="C31" s="39"/>
      <c r="D31" s="39"/>
      <c r="E31" s="39"/>
      <c r="F31" s="33"/>
      <c r="G31" s="37"/>
    </row>
    <row r="32" spans="1:7" s="31" customFormat="1" ht="24" x14ac:dyDescent="0.25">
      <c r="A32" s="39"/>
      <c r="B32" s="40" t="s">
        <v>16</v>
      </c>
      <c r="C32" s="39" t="s">
        <v>33</v>
      </c>
      <c r="D32" s="39"/>
      <c r="E32" s="39"/>
      <c r="F32" s="33"/>
      <c r="G32" s="37"/>
    </row>
    <row r="33" spans="1:7" s="31" customFormat="1" ht="12" x14ac:dyDescent="0.25">
      <c r="A33" s="41">
        <v>2</v>
      </c>
      <c r="B33" s="42" t="s">
        <v>45</v>
      </c>
      <c r="C33" s="39"/>
      <c r="D33" s="39"/>
      <c r="E33" s="48">
        <v>3.12</v>
      </c>
      <c r="F33" s="33"/>
      <c r="G33" s="37">
        <f>E33*1.053</f>
        <v>3.2853599999999998</v>
      </c>
    </row>
    <row r="34" spans="1:7" s="31" customFormat="1" ht="12" x14ac:dyDescent="0.25">
      <c r="A34" s="39"/>
      <c r="B34" s="40" t="s">
        <v>46</v>
      </c>
      <c r="C34" s="39" t="s">
        <v>47</v>
      </c>
      <c r="D34" s="39"/>
      <c r="E34" s="39"/>
      <c r="F34" s="33"/>
      <c r="G34" s="37"/>
    </row>
    <row r="35" spans="1:7" s="31" customFormat="1" ht="12" x14ac:dyDescent="0.25">
      <c r="A35" s="39"/>
      <c r="B35" s="40" t="s">
        <v>48</v>
      </c>
      <c r="C35" s="39" t="s">
        <v>7</v>
      </c>
      <c r="D35" s="39"/>
      <c r="E35" s="39"/>
      <c r="F35" s="33"/>
      <c r="G35" s="37"/>
    </row>
    <row r="36" spans="1:7" s="31" customFormat="1" ht="12" x14ac:dyDescent="0.25">
      <c r="A36" s="39"/>
      <c r="B36" s="40" t="s">
        <v>49</v>
      </c>
      <c r="C36" s="39" t="s">
        <v>27</v>
      </c>
      <c r="D36" s="39"/>
      <c r="E36" s="39"/>
      <c r="F36" s="33"/>
      <c r="G36" s="37"/>
    </row>
    <row r="37" spans="1:7" s="31" customFormat="1" ht="12" x14ac:dyDescent="0.25">
      <c r="A37" s="41"/>
      <c r="B37" s="42" t="s">
        <v>17</v>
      </c>
      <c r="C37" s="39"/>
      <c r="D37" s="39"/>
      <c r="E37" s="39"/>
      <c r="F37" s="33"/>
      <c r="G37" s="37"/>
    </row>
    <row r="38" spans="1:7" s="31" customFormat="1" ht="84" x14ac:dyDescent="0.25">
      <c r="A38" s="43">
        <v>3</v>
      </c>
      <c r="B38" s="40" t="s">
        <v>34</v>
      </c>
      <c r="C38" s="39" t="s">
        <v>28</v>
      </c>
      <c r="D38" s="39"/>
      <c r="E38" s="37">
        <v>0.33</v>
      </c>
      <c r="F38" s="33"/>
      <c r="G38" s="37">
        <f>E38*1.053</f>
        <v>0.34749000000000002</v>
      </c>
    </row>
    <row r="39" spans="1:7" s="31" customFormat="1" ht="84" x14ac:dyDescent="0.25">
      <c r="A39" s="41">
        <v>4</v>
      </c>
      <c r="B39" s="40" t="s">
        <v>35</v>
      </c>
      <c r="C39" s="39" t="s">
        <v>28</v>
      </c>
      <c r="D39" s="39"/>
      <c r="E39" s="37">
        <v>0.34</v>
      </c>
      <c r="F39" s="33"/>
      <c r="G39" s="37">
        <f>E39*1.053</f>
        <v>0.35802</v>
      </c>
    </row>
    <row r="40" spans="1:7" s="31" customFormat="1" ht="60" x14ac:dyDescent="0.25">
      <c r="A40" s="41">
        <v>5</v>
      </c>
      <c r="B40" s="40" t="s">
        <v>36</v>
      </c>
      <c r="C40" s="39" t="s">
        <v>28</v>
      </c>
      <c r="D40" s="39"/>
      <c r="E40" s="37">
        <v>0.7</v>
      </c>
      <c r="F40" s="33"/>
      <c r="G40" s="37">
        <f>E40*1.053</f>
        <v>0.73709999999999987</v>
      </c>
    </row>
    <row r="41" spans="1:7" s="31" customFormat="1" ht="24" x14ac:dyDescent="0.25">
      <c r="A41" s="41">
        <v>6</v>
      </c>
      <c r="B41" s="40" t="s">
        <v>37</v>
      </c>
      <c r="C41" s="39" t="s">
        <v>28</v>
      </c>
      <c r="D41" s="39"/>
      <c r="E41" s="37">
        <v>0.68</v>
      </c>
      <c r="F41" s="33"/>
      <c r="G41" s="37">
        <f>E41*1.053</f>
        <v>0.71604000000000001</v>
      </c>
    </row>
    <row r="42" spans="1:7" s="31" customFormat="1" ht="24" x14ac:dyDescent="0.25">
      <c r="A42" s="41">
        <v>7</v>
      </c>
      <c r="B42" s="40" t="s">
        <v>54</v>
      </c>
      <c r="C42" s="39"/>
      <c r="D42" s="39"/>
      <c r="E42" s="37"/>
      <c r="F42" s="33"/>
      <c r="G42" s="37"/>
    </row>
    <row r="43" spans="1:7" s="31" customFormat="1" ht="36" x14ac:dyDescent="0.25">
      <c r="A43" s="41">
        <v>8</v>
      </c>
      <c r="B43" s="40" t="s">
        <v>18</v>
      </c>
      <c r="C43" s="39" t="s">
        <v>19</v>
      </c>
      <c r="D43" s="39"/>
      <c r="E43" s="37">
        <v>1.52</v>
      </c>
      <c r="F43" s="33"/>
      <c r="G43" s="37">
        <f>E43*1.053</f>
        <v>1.60056</v>
      </c>
    </row>
    <row r="44" spans="1:7" s="31" customFormat="1" ht="12" x14ac:dyDescent="0.25">
      <c r="A44" s="41">
        <v>9</v>
      </c>
      <c r="B44" s="40" t="s">
        <v>26</v>
      </c>
      <c r="C44" s="39" t="s">
        <v>19</v>
      </c>
      <c r="D44" s="39"/>
      <c r="E44" s="37">
        <v>0.28000000000000003</v>
      </c>
      <c r="F44" s="33"/>
      <c r="G44" s="37">
        <f>E44*1.053</f>
        <v>0.29483999999999999</v>
      </c>
    </row>
    <row r="45" spans="1:7" s="31" customFormat="1" ht="12" x14ac:dyDescent="0.25">
      <c r="A45" s="41">
        <v>10</v>
      </c>
      <c r="B45" s="40" t="s">
        <v>53</v>
      </c>
      <c r="C45" s="39" t="s">
        <v>52</v>
      </c>
      <c r="D45" s="39"/>
      <c r="E45" s="37">
        <v>0.27</v>
      </c>
      <c r="F45" s="33"/>
      <c r="G45" s="37">
        <f>E45*1.053</f>
        <v>0.28431000000000001</v>
      </c>
    </row>
    <row r="46" spans="1:7" s="31" customFormat="1" ht="12" x14ac:dyDescent="0.25">
      <c r="A46" s="41">
        <v>11</v>
      </c>
      <c r="B46" s="40" t="s">
        <v>55</v>
      </c>
      <c r="C46" s="39" t="s">
        <v>56</v>
      </c>
      <c r="D46" s="39"/>
      <c r="E46" s="37"/>
      <c r="F46" s="33"/>
      <c r="G46" s="37"/>
    </row>
    <row r="47" spans="1:7" s="31" customFormat="1" ht="12" x14ac:dyDescent="0.25">
      <c r="A47" s="41">
        <v>12</v>
      </c>
      <c r="B47" s="40" t="s">
        <v>20</v>
      </c>
      <c r="C47" s="39" t="s">
        <v>21</v>
      </c>
      <c r="D47" s="39"/>
      <c r="E47" s="37">
        <v>2.08</v>
      </c>
      <c r="F47" s="33"/>
      <c r="G47" s="37">
        <f>E47*1.053</f>
        <v>2.1902399999999997</v>
      </c>
    </row>
    <row r="48" spans="1:7" s="31" customFormat="1" ht="12" x14ac:dyDescent="0.25">
      <c r="A48" s="41">
        <v>13</v>
      </c>
      <c r="B48" s="40" t="s">
        <v>22</v>
      </c>
      <c r="C48" s="39" t="s">
        <v>23</v>
      </c>
      <c r="D48" s="39"/>
      <c r="E48" s="37">
        <v>5.29</v>
      </c>
      <c r="F48" s="33"/>
      <c r="G48" s="37">
        <f>E48*1.053</f>
        <v>5.5703699999999996</v>
      </c>
    </row>
    <row r="49" spans="1:7" s="31" customFormat="1" ht="12" x14ac:dyDescent="0.25">
      <c r="A49" s="41">
        <v>14</v>
      </c>
      <c r="B49" s="40" t="s">
        <v>51</v>
      </c>
      <c r="C49" s="39"/>
      <c r="D49" s="39"/>
      <c r="E49" s="37">
        <v>4.17</v>
      </c>
      <c r="F49" s="33"/>
      <c r="G49" s="37">
        <f>E49*1.053</f>
        <v>4.3910099999999996</v>
      </c>
    </row>
    <row r="50" spans="1:7" s="31" customFormat="1" ht="12" x14ac:dyDescent="0.25">
      <c r="A50" s="41"/>
      <c r="B50" s="44" t="s">
        <v>24</v>
      </c>
      <c r="C50" s="33"/>
      <c r="D50" s="45"/>
      <c r="E50" s="46">
        <f>SUM(E18:E49)</f>
        <v>23.739999999999995</v>
      </c>
      <c r="F50" s="33"/>
      <c r="G50" s="46">
        <f>SUM(G18:G49)</f>
        <v>24.998219999999996</v>
      </c>
    </row>
    <row r="51" spans="1:7" s="31" customFormat="1" ht="12" x14ac:dyDescent="0.25">
      <c r="A51" s="41">
        <v>15</v>
      </c>
      <c r="B51" s="36" t="s">
        <v>38</v>
      </c>
      <c r="C51" s="33"/>
      <c r="D51" s="45"/>
      <c r="E51" s="49">
        <v>1</v>
      </c>
      <c r="F51" s="33"/>
      <c r="G51" s="37">
        <f>E51*1.053</f>
        <v>1.0529999999999999</v>
      </c>
    </row>
    <row r="52" spans="1:7" s="31" customFormat="1" ht="12" x14ac:dyDescent="0.25">
      <c r="A52" s="33"/>
      <c r="B52" s="44" t="s">
        <v>25</v>
      </c>
      <c r="C52" s="33"/>
      <c r="D52" s="50">
        <v>604031.80000000005</v>
      </c>
      <c r="E52" s="46">
        <f>E50+E51</f>
        <v>24.739999999999995</v>
      </c>
      <c r="F52" s="45">
        <v>523948.86</v>
      </c>
      <c r="G52" s="46">
        <f>G50+G51</f>
        <v>26.051219999999997</v>
      </c>
    </row>
  </sheetData>
  <sheetProtection selectLockedCells="1" selectUnlockedCells="1"/>
  <mergeCells count="11">
    <mergeCell ref="C8:E8"/>
    <mergeCell ref="B12:D12"/>
    <mergeCell ref="B13:D13"/>
    <mergeCell ref="A10:D10"/>
    <mergeCell ref="D7:E7"/>
    <mergeCell ref="D1:G1"/>
    <mergeCell ref="A2:G2"/>
    <mergeCell ref="C3:G3"/>
    <mergeCell ref="C4:G4"/>
    <mergeCell ref="C5:G5"/>
    <mergeCell ref="E6:G6"/>
  </mergeCells>
  <pageMargins left="0.24305555555555555" right="0.33124999999999999" top="0.41944444444444445" bottom="0.43333333333333335" header="0.51180555555555551" footer="0.51180555555555551"/>
  <pageSetup paperSize="9" scale="8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2017-03-28T05:31:30Z</cp:lastPrinted>
  <dcterms:created xsi:type="dcterms:W3CDTF">2013-05-23T10:20:34Z</dcterms:created>
  <dcterms:modified xsi:type="dcterms:W3CDTF">2017-03-28T06:04:58Z</dcterms:modified>
</cp:coreProperties>
</file>